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<sst xmlns="http://schemas.openxmlformats.org/spreadsheetml/2006/main" count="102" uniqueCount="75">
  <si>
    <t>2024年7月份博罗县浪头“和谐家园”公租房配租名单表</t>
  </si>
  <si>
    <t>序号</t>
  </si>
  <si>
    <t>申请人</t>
  </si>
  <si>
    <t>家庭人数</t>
  </si>
  <si>
    <t>房号</t>
  </si>
  <si>
    <t>合同期起</t>
  </si>
  <si>
    <t>合同期止</t>
  </si>
  <si>
    <t>合同编号</t>
  </si>
  <si>
    <t>房屋面积</t>
  </si>
  <si>
    <t>户型</t>
  </si>
  <si>
    <t>平方租金（元）</t>
  </si>
  <si>
    <t>应收租金（元）</t>
  </si>
  <si>
    <t>补助档次</t>
  </si>
  <si>
    <t>减免租金（元）</t>
  </si>
  <si>
    <t>人员类别</t>
  </si>
  <si>
    <t>实收租金（元）</t>
  </si>
  <si>
    <t>邹玉娟</t>
  </si>
  <si>
    <t>MC210</t>
  </si>
  <si>
    <t>2房1厅</t>
  </si>
  <si>
    <t>程依</t>
  </si>
  <si>
    <t>MC806</t>
  </si>
  <si>
    <t>王春婷</t>
  </si>
  <si>
    <t>MC810</t>
  </si>
  <si>
    <t>温柳城</t>
  </si>
  <si>
    <t>MC611</t>
  </si>
  <si>
    <t>张秀玲</t>
  </si>
  <si>
    <t>MC212</t>
  </si>
  <si>
    <t>李亮</t>
  </si>
  <si>
    <t>MB407</t>
  </si>
  <si>
    <t>李佳蔚</t>
  </si>
  <si>
    <t>MB205</t>
  </si>
  <si>
    <t>单间</t>
  </si>
  <si>
    <t>钟贤方</t>
  </si>
  <si>
    <t>MB509</t>
  </si>
  <si>
    <t>陈嘉琛</t>
  </si>
  <si>
    <t>MB501</t>
  </si>
  <si>
    <t>邓思思</t>
  </si>
  <si>
    <t>MC403</t>
  </si>
  <si>
    <t>肖智杰</t>
  </si>
  <si>
    <t>MC513</t>
  </si>
  <si>
    <t>陈文君</t>
  </si>
  <si>
    <t>MC801</t>
  </si>
  <si>
    <t>艾正尧</t>
  </si>
  <si>
    <t>MB211</t>
  </si>
  <si>
    <t>何诗琪</t>
  </si>
  <si>
    <t>MB305</t>
  </si>
  <si>
    <t>林淑莹</t>
  </si>
  <si>
    <t>MC307</t>
  </si>
  <si>
    <t>林珊愉</t>
  </si>
  <si>
    <t>MC206</t>
  </si>
  <si>
    <t>郭佩纯</t>
  </si>
  <si>
    <t>MC207</t>
  </si>
  <si>
    <t>杨惠钰</t>
  </si>
  <si>
    <t>MC208</t>
  </si>
  <si>
    <t>陈新婵</t>
  </si>
  <si>
    <t>MC209</t>
  </si>
  <si>
    <t>田川</t>
  </si>
  <si>
    <t>朱浩峰</t>
  </si>
  <si>
    <t>潘婕颖</t>
  </si>
  <si>
    <t>MB712</t>
  </si>
  <si>
    <t>张林芳</t>
  </si>
  <si>
    <t>MB313</t>
  </si>
  <si>
    <t>苏入商</t>
  </si>
  <si>
    <t>MC508</t>
  </si>
  <si>
    <t>许婧</t>
  </si>
  <si>
    <t>MB502</t>
  </si>
  <si>
    <t>聂汉元</t>
  </si>
  <si>
    <t>L0703</t>
  </si>
  <si>
    <t>中等偏下</t>
  </si>
  <si>
    <t>辜晓欢</t>
  </si>
  <si>
    <t>L0901</t>
  </si>
  <si>
    <t>城镇稳定就业异地务工</t>
  </si>
  <si>
    <t>以上公示名单接受社会监督，如有异议，请联系博罗县住房和城乡建设局住房保障部办公室，联系电话：6208633.</t>
  </si>
  <si>
    <t>博罗县住房和城乡建设局</t>
  </si>
  <si>
    <t>住房保障部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</si>
</sst>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20"/>
      <color theme="1"/>
      <name val="楷体"/>
      <charset val="134"/>
    </font>
    <font>
      <b/>
      <sz val="12"/>
      <color theme="1"/>
      <name val="楷体"/>
      <charset val="134"/>
    </font>
    <font>
      <sz val="11"/>
      <color theme="1"/>
      <name val="楷体"/>
      <charset val="134"/>
    </font>
    <font>
      <sz val="11"/>
      <name val="楷体"/>
      <charset val="134"/>
    </font>
    <font>
      <sz val="11"/>
      <color indexed="8"/>
      <name val="楷体"/>
      <charset val="134"/>
    </font>
    <font>
      <sz val="11"/>
      <color indexed="63"/>
      <name val="楷体"/>
      <charset val="0"/>
    </font>
    <font>
      <sz val="12"/>
      <color indexed="63"/>
      <name val="楷体"/>
      <charset val="0"/>
    </font>
    <font>
      <sz val="11"/>
      <color theme="1"/>
      <name val="楷体"/>
      <charset val="0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1"/>
      <name val="楷体"/>
      <charset val="0"/>
    </font>
    <font>
      <sz val="9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7" fillId="12" borderId="3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4" fillId="2" borderId="0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 wrapText="1"/>
    </xf>
    <xf numFmtId="9" fontId="13" fillId="2" borderId="1" xfId="0" applyNumberFormat="1" applyFont="1" applyFill="1" applyBorder="1" applyAlignment="1">
      <alignment horizontal="center" vertical="center" wrapText="1"/>
    </xf>
    <xf numFmtId="31" fontId="9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2">
    <dxf>
      <fill>
        <patternFill patternType="solid">
          <bgColor theme="0" tint="-0.14996795556505"/>
        </patternFill>
      </fill>
    </dxf>
    <dxf>
      <font>
        <color rgb="FFC00000"/>
      </font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tabSelected="1" topLeftCell="A19" workbookViewId="0">
      <selection activeCell="F3" sqref="F3:F29"/>
    </sheetView>
  </sheetViews>
  <sheetFormatPr defaultColWidth="9" defaultRowHeight="14.4"/>
  <cols>
    <col min="1" max="1" width="8.77777777777778" style="2" customWidth="1"/>
    <col min="2" max="2" width="9" style="2"/>
    <col min="3" max="3" width="10.1296296296296" style="2" customWidth="1"/>
    <col min="4" max="4" width="8.77777777777778" style="2" customWidth="1"/>
    <col min="5" max="5" width="14.5" style="2"/>
    <col min="6" max="6" width="13.1296296296296" style="2" customWidth="1"/>
    <col min="7" max="7" width="10.1296296296296" style="2" customWidth="1"/>
    <col min="8" max="8" width="10.1296296296296" style="3" customWidth="1"/>
    <col min="9" max="9" width="8.77777777777778" style="2" customWidth="1"/>
    <col min="10" max="11" width="10.1296296296296" style="3" customWidth="1"/>
    <col min="12" max="12" width="10.1296296296296" style="2" customWidth="1"/>
    <col min="13" max="13" width="10.1296296296296" style="3" customWidth="1"/>
    <col min="14" max="14" width="10.1296296296296" style="2" customWidth="1"/>
    <col min="15" max="15" width="10.1296296296296" style="3" customWidth="1"/>
  </cols>
  <sheetData>
    <row r="1" ht="25.8" spans="1:15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4"/>
    </row>
    <row r="2" s="1" customFormat="1" ht="43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29" t="s">
        <v>12</v>
      </c>
      <c r="M2" s="10" t="s">
        <v>13</v>
      </c>
      <c r="N2" s="29" t="s">
        <v>14</v>
      </c>
      <c r="O2" s="10" t="s">
        <v>15</v>
      </c>
    </row>
    <row r="3" ht="22" customHeight="1" spans="1:16">
      <c r="A3" s="11">
        <v>1</v>
      </c>
      <c r="B3" s="11" t="s">
        <v>16</v>
      </c>
      <c r="C3" s="11">
        <v>2</v>
      </c>
      <c r="D3" s="11" t="s">
        <v>17</v>
      </c>
      <c r="E3" s="12">
        <v>45432</v>
      </c>
      <c r="F3" s="13">
        <v>46161</v>
      </c>
      <c r="G3" s="11">
        <v>2024025</v>
      </c>
      <c r="H3" s="14">
        <v>37</v>
      </c>
      <c r="I3" s="11" t="s">
        <v>18</v>
      </c>
      <c r="J3" s="20">
        <v>2.5</v>
      </c>
      <c r="K3" s="20">
        <v>92.5</v>
      </c>
      <c r="L3" s="30"/>
      <c r="M3" s="31"/>
      <c r="N3" s="32"/>
      <c r="O3" s="20">
        <v>92.5</v>
      </c>
      <c r="P3" s="33"/>
    </row>
    <row r="4" ht="22" customHeight="1" spans="1:15">
      <c r="A4" s="11">
        <v>2</v>
      </c>
      <c r="B4" s="15" t="s">
        <v>19</v>
      </c>
      <c r="C4" s="11">
        <v>2</v>
      </c>
      <c r="D4" s="16" t="s">
        <v>20</v>
      </c>
      <c r="E4" s="17">
        <v>45505</v>
      </c>
      <c r="F4" s="18">
        <v>46234</v>
      </c>
      <c r="G4" s="11">
        <v>2024026</v>
      </c>
      <c r="H4" s="14">
        <v>37</v>
      </c>
      <c r="I4" s="11" t="s">
        <v>18</v>
      </c>
      <c r="J4" s="20">
        <v>2.5</v>
      </c>
      <c r="K4" s="20">
        <v>92.5</v>
      </c>
      <c r="L4" s="30"/>
      <c r="M4" s="31"/>
      <c r="N4" s="32"/>
      <c r="O4" s="20">
        <v>92.5</v>
      </c>
    </row>
    <row r="5" ht="22" customHeight="1" spans="1:15">
      <c r="A5" s="11">
        <v>3</v>
      </c>
      <c r="B5" s="15" t="s">
        <v>21</v>
      </c>
      <c r="C5" s="11">
        <v>2</v>
      </c>
      <c r="D5" s="16" t="s">
        <v>22</v>
      </c>
      <c r="E5" s="17">
        <v>45361</v>
      </c>
      <c r="F5" s="18">
        <v>46090</v>
      </c>
      <c r="G5" s="11">
        <v>2024027</v>
      </c>
      <c r="H5" s="14">
        <v>37</v>
      </c>
      <c r="I5" s="11" t="s">
        <v>18</v>
      </c>
      <c r="J5" s="20">
        <v>2.5</v>
      </c>
      <c r="K5" s="20">
        <v>92.5</v>
      </c>
      <c r="L5" s="30"/>
      <c r="M5" s="31"/>
      <c r="N5" s="32"/>
      <c r="O5" s="20">
        <v>92.5</v>
      </c>
    </row>
    <row r="6" ht="22" customHeight="1" spans="1:15">
      <c r="A6" s="11">
        <v>4</v>
      </c>
      <c r="B6" s="15" t="s">
        <v>23</v>
      </c>
      <c r="C6" s="11">
        <v>2</v>
      </c>
      <c r="D6" s="16" t="s">
        <v>24</v>
      </c>
      <c r="E6" s="17">
        <v>45453</v>
      </c>
      <c r="F6" s="18">
        <v>46182</v>
      </c>
      <c r="G6" s="11">
        <v>2024033</v>
      </c>
      <c r="H6" s="14">
        <v>37</v>
      </c>
      <c r="I6" s="11" t="s">
        <v>18</v>
      </c>
      <c r="J6" s="20">
        <v>2.5</v>
      </c>
      <c r="K6" s="20">
        <v>92.5</v>
      </c>
      <c r="L6" s="30"/>
      <c r="M6" s="31"/>
      <c r="N6" s="32"/>
      <c r="O6" s="20">
        <v>92.5</v>
      </c>
    </row>
    <row r="7" ht="22" customHeight="1" spans="1:15">
      <c r="A7" s="11">
        <v>5</v>
      </c>
      <c r="B7" s="15" t="s">
        <v>25</v>
      </c>
      <c r="C7" s="15">
        <v>2</v>
      </c>
      <c r="D7" s="16" t="s">
        <v>26</v>
      </c>
      <c r="E7" s="12">
        <v>45432</v>
      </c>
      <c r="F7" s="13">
        <v>46161</v>
      </c>
      <c r="G7" s="15">
        <v>2024034</v>
      </c>
      <c r="H7" s="14">
        <v>37</v>
      </c>
      <c r="I7" s="11" t="s">
        <v>18</v>
      </c>
      <c r="J7" s="20">
        <v>2.5</v>
      </c>
      <c r="K7" s="34">
        <v>92.5</v>
      </c>
      <c r="L7" s="30"/>
      <c r="M7" s="31"/>
      <c r="N7" s="32"/>
      <c r="O7" s="34">
        <v>92.5</v>
      </c>
    </row>
    <row r="8" ht="22" customHeight="1" spans="1:15">
      <c r="A8" s="11">
        <v>6</v>
      </c>
      <c r="B8" s="11" t="s">
        <v>27</v>
      </c>
      <c r="C8" s="15">
        <v>2</v>
      </c>
      <c r="D8" s="11" t="s">
        <v>28</v>
      </c>
      <c r="E8" s="17">
        <v>45353</v>
      </c>
      <c r="F8" s="19">
        <v>46082</v>
      </c>
      <c r="G8" s="15">
        <v>2024040</v>
      </c>
      <c r="H8" s="14">
        <v>37</v>
      </c>
      <c r="I8" s="11" t="s">
        <v>18</v>
      </c>
      <c r="J8" s="20">
        <v>2.5</v>
      </c>
      <c r="K8" s="34">
        <v>92.5</v>
      </c>
      <c r="L8" s="30"/>
      <c r="M8" s="31"/>
      <c r="N8" s="32"/>
      <c r="O8" s="34">
        <v>92.5</v>
      </c>
    </row>
    <row r="9" ht="22" customHeight="1" spans="1:15">
      <c r="A9" s="11">
        <v>7</v>
      </c>
      <c r="B9" s="15" t="s">
        <v>29</v>
      </c>
      <c r="C9" s="15">
        <v>1</v>
      </c>
      <c r="D9" s="16" t="s">
        <v>30</v>
      </c>
      <c r="E9" s="17">
        <v>45474</v>
      </c>
      <c r="F9" s="18">
        <v>46568</v>
      </c>
      <c r="G9" s="15">
        <v>2024020</v>
      </c>
      <c r="H9" s="14">
        <v>21</v>
      </c>
      <c r="I9" s="11" t="s">
        <v>31</v>
      </c>
      <c r="J9" s="20">
        <v>2.5</v>
      </c>
      <c r="K9" s="35">
        <f t="shared" ref="K9:K11" si="0">SUM(21*2.5)</f>
        <v>52.5</v>
      </c>
      <c r="L9" s="30"/>
      <c r="M9" s="31"/>
      <c r="N9" s="32"/>
      <c r="O9" s="35">
        <f t="shared" ref="O9:O11" si="1">SUM(21*2.5)</f>
        <v>52.5</v>
      </c>
    </row>
    <row r="10" ht="22" customHeight="1" spans="1:15">
      <c r="A10" s="11">
        <v>8</v>
      </c>
      <c r="B10" s="15" t="s">
        <v>32</v>
      </c>
      <c r="C10" s="15">
        <v>1</v>
      </c>
      <c r="D10" s="16" t="s">
        <v>33</v>
      </c>
      <c r="E10" s="17">
        <v>45474</v>
      </c>
      <c r="F10" s="18">
        <v>46568</v>
      </c>
      <c r="G10" s="15">
        <v>2024021</v>
      </c>
      <c r="H10" s="14">
        <v>21</v>
      </c>
      <c r="I10" s="11" t="s">
        <v>31</v>
      </c>
      <c r="J10" s="20">
        <v>2.5</v>
      </c>
      <c r="K10" s="35">
        <f t="shared" si="0"/>
        <v>52.5</v>
      </c>
      <c r="L10" s="30"/>
      <c r="M10" s="31"/>
      <c r="N10" s="32"/>
      <c r="O10" s="35">
        <f t="shared" si="1"/>
        <v>52.5</v>
      </c>
    </row>
    <row r="11" ht="22" customHeight="1" spans="1:15">
      <c r="A11" s="11">
        <v>9</v>
      </c>
      <c r="B11" s="15" t="s">
        <v>34</v>
      </c>
      <c r="C11" s="15">
        <v>1</v>
      </c>
      <c r="D11" s="16" t="s">
        <v>35</v>
      </c>
      <c r="E11" s="17">
        <v>45474</v>
      </c>
      <c r="F11" s="18">
        <v>46568</v>
      </c>
      <c r="G11" s="15">
        <v>2024022</v>
      </c>
      <c r="H11" s="14">
        <v>21</v>
      </c>
      <c r="I11" s="11" t="s">
        <v>31</v>
      </c>
      <c r="J11" s="20">
        <v>2.5</v>
      </c>
      <c r="K11" s="35">
        <f t="shared" si="0"/>
        <v>52.5</v>
      </c>
      <c r="L11" s="30"/>
      <c r="M11" s="31"/>
      <c r="N11" s="32"/>
      <c r="O11" s="35">
        <f t="shared" si="1"/>
        <v>52.5</v>
      </c>
    </row>
    <row r="12" ht="22" customHeight="1" spans="1:15">
      <c r="A12" s="11">
        <v>10</v>
      </c>
      <c r="B12" s="15" t="s">
        <v>36</v>
      </c>
      <c r="C12" s="15">
        <v>2</v>
      </c>
      <c r="D12" s="16" t="s">
        <v>37</v>
      </c>
      <c r="E12" s="17">
        <v>45474</v>
      </c>
      <c r="F12" s="18">
        <v>46568</v>
      </c>
      <c r="G12" s="15">
        <v>2024023</v>
      </c>
      <c r="H12" s="14">
        <v>37</v>
      </c>
      <c r="I12" s="11" t="s">
        <v>18</v>
      </c>
      <c r="J12" s="20">
        <v>2.5</v>
      </c>
      <c r="K12" s="35">
        <f t="shared" ref="K12:K14" si="2">SUM(37*2.5)</f>
        <v>92.5</v>
      </c>
      <c r="L12" s="30"/>
      <c r="M12" s="31"/>
      <c r="N12" s="32"/>
      <c r="O12" s="35">
        <f t="shared" ref="O12:O14" si="3">SUM(37*2.5)</f>
        <v>92.5</v>
      </c>
    </row>
    <row r="13" ht="22" customHeight="1" spans="1:15">
      <c r="A13" s="11">
        <v>11</v>
      </c>
      <c r="B13" s="15" t="s">
        <v>38</v>
      </c>
      <c r="C13" s="15">
        <v>2</v>
      </c>
      <c r="D13" s="16" t="s">
        <v>39</v>
      </c>
      <c r="E13" s="17">
        <v>45474</v>
      </c>
      <c r="F13" s="18">
        <v>46568</v>
      </c>
      <c r="G13" s="15">
        <v>2024024</v>
      </c>
      <c r="H13" s="14">
        <v>37</v>
      </c>
      <c r="I13" s="11" t="s">
        <v>18</v>
      </c>
      <c r="J13" s="20">
        <v>2.5</v>
      </c>
      <c r="K13" s="35">
        <f t="shared" si="2"/>
        <v>92.5</v>
      </c>
      <c r="L13" s="30"/>
      <c r="M13" s="31"/>
      <c r="N13" s="32"/>
      <c r="O13" s="35">
        <f t="shared" si="3"/>
        <v>92.5</v>
      </c>
    </row>
    <row r="14" ht="22" customHeight="1" spans="1:15">
      <c r="A14" s="11">
        <v>12</v>
      </c>
      <c r="B14" s="15" t="s">
        <v>40</v>
      </c>
      <c r="C14" s="15">
        <v>2</v>
      </c>
      <c r="D14" s="16" t="s">
        <v>41</v>
      </c>
      <c r="E14" s="17">
        <v>45474</v>
      </c>
      <c r="F14" s="18">
        <v>46568</v>
      </c>
      <c r="G14" s="15">
        <v>2024028</v>
      </c>
      <c r="H14" s="14">
        <v>37</v>
      </c>
      <c r="I14" s="11" t="s">
        <v>18</v>
      </c>
      <c r="J14" s="20">
        <v>2.5</v>
      </c>
      <c r="K14" s="35">
        <f t="shared" si="2"/>
        <v>92.5</v>
      </c>
      <c r="L14" s="30"/>
      <c r="M14" s="31"/>
      <c r="N14" s="32"/>
      <c r="O14" s="35">
        <f t="shared" si="3"/>
        <v>92.5</v>
      </c>
    </row>
    <row r="15" ht="22" customHeight="1" spans="1:15">
      <c r="A15" s="11">
        <v>13</v>
      </c>
      <c r="B15" s="15" t="s">
        <v>42</v>
      </c>
      <c r="C15" s="15">
        <v>1</v>
      </c>
      <c r="D15" s="16" t="s">
        <v>43</v>
      </c>
      <c r="E15" s="17">
        <v>45474</v>
      </c>
      <c r="F15" s="18">
        <v>46568</v>
      </c>
      <c r="G15" s="15">
        <v>2024029</v>
      </c>
      <c r="H15" s="14">
        <v>21</v>
      </c>
      <c r="I15" s="11" t="s">
        <v>31</v>
      </c>
      <c r="J15" s="20">
        <v>2.5</v>
      </c>
      <c r="K15" s="35">
        <f t="shared" ref="K15:K17" si="4">SUM(21*2.5)</f>
        <v>52.5</v>
      </c>
      <c r="L15" s="30"/>
      <c r="M15" s="31"/>
      <c r="N15" s="32"/>
      <c r="O15" s="35">
        <f t="shared" ref="O15:O17" si="5">SUM(21*2.5)</f>
        <v>52.5</v>
      </c>
    </row>
    <row r="16" ht="22" customHeight="1" spans="1:15">
      <c r="A16" s="11">
        <v>14</v>
      </c>
      <c r="B16" s="15" t="s">
        <v>44</v>
      </c>
      <c r="C16" s="15">
        <v>1</v>
      </c>
      <c r="D16" s="16" t="s">
        <v>45</v>
      </c>
      <c r="E16" s="17">
        <v>45474</v>
      </c>
      <c r="F16" s="18">
        <v>46568</v>
      </c>
      <c r="G16" s="15">
        <v>2024030</v>
      </c>
      <c r="H16" s="14">
        <v>21</v>
      </c>
      <c r="I16" s="11" t="s">
        <v>31</v>
      </c>
      <c r="J16" s="20">
        <v>2.5</v>
      </c>
      <c r="K16" s="35">
        <f t="shared" si="4"/>
        <v>52.5</v>
      </c>
      <c r="L16" s="30"/>
      <c r="M16" s="31"/>
      <c r="N16" s="32"/>
      <c r="O16" s="35">
        <f t="shared" si="5"/>
        <v>52.5</v>
      </c>
    </row>
    <row r="17" ht="22" customHeight="1" spans="1:15">
      <c r="A17" s="11">
        <v>15</v>
      </c>
      <c r="B17" s="15" t="s">
        <v>46</v>
      </c>
      <c r="C17" s="15">
        <v>1</v>
      </c>
      <c r="D17" s="16" t="s">
        <v>47</v>
      </c>
      <c r="E17" s="17">
        <v>45474</v>
      </c>
      <c r="F17" s="18">
        <v>46568</v>
      </c>
      <c r="G17" s="15">
        <v>2024031</v>
      </c>
      <c r="H17" s="14">
        <v>21</v>
      </c>
      <c r="I17" s="11" t="s">
        <v>31</v>
      </c>
      <c r="J17" s="20">
        <v>2.5</v>
      </c>
      <c r="K17" s="35">
        <f t="shared" si="4"/>
        <v>52.5</v>
      </c>
      <c r="L17" s="30"/>
      <c r="M17" s="31"/>
      <c r="N17" s="32"/>
      <c r="O17" s="35">
        <f t="shared" si="5"/>
        <v>52.5</v>
      </c>
    </row>
    <row r="18" ht="22" customHeight="1" spans="1:15">
      <c r="A18" s="11">
        <v>16</v>
      </c>
      <c r="B18" s="11" t="s">
        <v>48</v>
      </c>
      <c r="C18" s="15">
        <v>2</v>
      </c>
      <c r="D18" s="16" t="s">
        <v>49</v>
      </c>
      <c r="E18" s="17">
        <v>45474</v>
      </c>
      <c r="F18" s="18">
        <v>46568</v>
      </c>
      <c r="G18" s="15">
        <v>2024032</v>
      </c>
      <c r="H18" s="14">
        <v>37</v>
      </c>
      <c r="I18" s="11" t="s">
        <v>18</v>
      </c>
      <c r="J18" s="20">
        <v>2.5</v>
      </c>
      <c r="K18" s="35">
        <f t="shared" ref="K18:K22" si="6">SUM(37*2.5)</f>
        <v>92.5</v>
      </c>
      <c r="L18" s="30"/>
      <c r="M18" s="31"/>
      <c r="N18" s="32"/>
      <c r="O18" s="35">
        <f t="shared" ref="O18:O22" si="7">SUM(37*2.5)</f>
        <v>92.5</v>
      </c>
    </row>
    <row r="19" ht="22" customHeight="1" spans="1:15">
      <c r="A19" s="11">
        <v>17</v>
      </c>
      <c r="B19" s="15" t="s">
        <v>50</v>
      </c>
      <c r="C19" s="15">
        <v>2</v>
      </c>
      <c r="D19" s="16" t="s">
        <v>51</v>
      </c>
      <c r="E19" s="17">
        <v>45474</v>
      </c>
      <c r="F19" s="18">
        <v>46568</v>
      </c>
      <c r="G19" s="15">
        <v>2024035</v>
      </c>
      <c r="H19" s="14">
        <v>37</v>
      </c>
      <c r="I19" s="11" t="s">
        <v>18</v>
      </c>
      <c r="J19" s="20">
        <v>2.5</v>
      </c>
      <c r="K19" s="35">
        <f t="shared" si="6"/>
        <v>92.5</v>
      </c>
      <c r="L19" s="30"/>
      <c r="M19" s="31"/>
      <c r="N19" s="32"/>
      <c r="O19" s="35">
        <f t="shared" si="7"/>
        <v>92.5</v>
      </c>
    </row>
    <row r="20" ht="22" customHeight="1" spans="1:15">
      <c r="A20" s="11">
        <v>18</v>
      </c>
      <c r="B20" s="15" t="s">
        <v>52</v>
      </c>
      <c r="C20" s="15">
        <v>2</v>
      </c>
      <c r="D20" s="16" t="s">
        <v>53</v>
      </c>
      <c r="E20" s="17">
        <v>45474</v>
      </c>
      <c r="F20" s="18">
        <v>46568</v>
      </c>
      <c r="G20" s="15">
        <v>2024036</v>
      </c>
      <c r="H20" s="14">
        <v>37</v>
      </c>
      <c r="I20" s="11" t="s">
        <v>18</v>
      </c>
      <c r="J20" s="20">
        <v>2.5</v>
      </c>
      <c r="K20" s="35">
        <f t="shared" si="6"/>
        <v>92.5</v>
      </c>
      <c r="L20" s="30"/>
      <c r="M20" s="31"/>
      <c r="N20" s="32"/>
      <c r="O20" s="35">
        <f t="shared" si="7"/>
        <v>92.5</v>
      </c>
    </row>
    <row r="21" ht="22" customHeight="1" spans="1:15">
      <c r="A21" s="11">
        <v>19</v>
      </c>
      <c r="B21" s="15" t="s">
        <v>54</v>
      </c>
      <c r="C21" s="15">
        <v>2</v>
      </c>
      <c r="D21" s="16" t="s">
        <v>55</v>
      </c>
      <c r="E21" s="17">
        <v>45474</v>
      </c>
      <c r="F21" s="18">
        <v>46568</v>
      </c>
      <c r="G21" s="15">
        <v>2024037</v>
      </c>
      <c r="H21" s="14">
        <v>37</v>
      </c>
      <c r="I21" s="11" t="s">
        <v>18</v>
      </c>
      <c r="J21" s="20">
        <v>2.5</v>
      </c>
      <c r="K21" s="35">
        <f t="shared" si="6"/>
        <v>92.5</v>
      </c>
      <c r="L21" s="30"/>
      <c r="M21" s="31"/>
      <c r="N21" s="32"/>
      <c r="O21" s="35">
        <f t="shared" si="7"/>
        <v>92.5</v>
      </c>
    </row>
    <row r="22" ht="22" customHeight="1" spans="1:15">
      <c r="A22" s="11">
        <v>20</v>
      </c>
      <c r="B22" s="15" t="s">
        <v>56</v>
      </c>
      <c r="C22" s="15">
        <v>2</v>
      </c>
      <c r="D22" s="16" t="s">
        <v>17</v>
      </c>
      <c r="E22" s="17">
        <v>45474</v>
      </c>
      <c r="F22" s="18">
        <v>46203</v>
      </c>
      <c r="G22" s="15">
        <v>2024038</v>
      </c>
      <c r="H22" s="14">
        <v>37</v>
      </c>
      <c r="I22" s="11" t="s">
        <v>18</v>
      </c>
      <c r="J22" s="20">
        <v>2.5</v>
      </c>
      <c r="K22" s="35">
        <f t="shared" si="6"/>
        <v>92.5</v>
      </c>
      <c r="L22" s="30"/>
      <c r="M22" s="31"/>
      <c r="N22" s="32"/>
      <c r="O22" s="35">
        <f t="shared" si="7"/>
        <v>92.5</v>
      </c>
    </row>
    <row r="23" ht="22" customHeight="1" spans="1:15">
      <c r="A23" s="11">
        <v>21</v>
      </c>
      <c r="B23" s="15" t="s">
        <v>57</v>
      </c>
      <c r="C23" s="15">
        <v>1</v>
      </c>
      <c r="D23" s="16" t="s">
        <v>35</v>
      </c>
      <c r="E23" s="17">
        <v>45474</v>
      </c>
      <c r="F23" s="18">
        <v>46568</v>
      </c>
      <c r="G23" s="15">
        <v>2024039</v>
      </c>
      <c r="H23" s="14">
        <v>21</v>
      </c>
      <c r="I23" s="11" t="s">
        <v>31</v>
      </c>
      <c r="J23" s="20">
        <v>2.5</v>
      </c>
      <c r="K23" s="35">
        <f>SUM(21*2.5)</f>
        <v>52.5</v>
      </c>
      <c r="L23" s="30"/>
      <c r="M23" s="31"/>
      <c r="N23" s="32"/>
      <c r="O23" s="35">
        <f>SUM(21*2.5)</f>
        <v>52.5</v>
      </c>
    </row>
    <row r="24" ht="22" customHeight="1" spans="1:15">
      <c r="A24" s="11">
        <v>22</v>
      </c>
      <c r="B24" s="11" t="s">
        <v>58</v>
      </c>
      <c r="C24" s="11">
        <v>1</v>
      </c>
      <c r="D24" s="16" t="s">
        <v>59</v>
      </c>
      <c r="E24" s="17">
        <v>45474</v>
      </c>
      <c r="F24" s="18">
        <v>46568</v>
      </c>
      <c r="G24" s="15">
        <v>2024041</v>
      </c>
      <c r="H24" s="14">
        <v>21</v>
      </c>
      <c r="I24" s="11" t="s">
        <v>31</v>
      </c>
      <c r="J24" s="20">
        <v>2.5</v>
      </c>
      <c r="K24" s="35">
        <f>SUM(21*2.5)</f>
        <v>52.5</v>
      </c>
      <c r="L24" s="30"/>
      <c r="M24" s="31"/>
      <c r="N24" s="32"/>
      <c r="O24" s="35">
        <f>SUM(21*2.5)</f>
        <v>52.5</v>
      </c>
    </row>
    <row r="25" ht="22" customHeight="1" spans="1:15">
      <c r="A25" s="11">
        <v>23</v>
      </c>
      <c r="B25" s="11" t="s">
        <v>60</v>
      </c>
      <c r="C25" s="15">
        <v>2</v>
      </c>
      <c r="D25" s="16" t="s">
        <v>61</v>
      </c>
      <c r="E25" s="17">
        <v>45474</v>
      </c>
      <c r="F25" s="18">
        <v>46568</v>
      </c>
      <c r="G25" s="15">
        <v>2024042</v>
      </c>
      <c r="H25" s="14">
        <v>37</v>
      </c>
      <c r="I25" s="11" t="s">
        <v>18</v>
      </c>
      <c r="J25" s="20">
        <v>2.5</v>
      </c>
      <c r="K25" s="35">
        <f>SUM(37*2.5)</f>
        <v>92.5</v>
      </c>
      <c r="L25" s="30"/>
      <c r="M25" s="31"/>
      <c r="N25" s="32"/>
      <c r="O25" s="35">
        <f>SUM(37*2.5)</f>
        <v>92.5</v>
      </c>
    </row>
    <row r="26" ht="22" customHeight="1" spans="1:15">
      <c r="A26" s="11">
        <v>24</v>
      </c>
      <c r="B26" s="11" t="s">
        <v>62</v>
      </c>
      <c r="C26" s="15">
        <v>2</v>
      </c>
      <c r="D26" s="16" t="s">
        <v>63</v>
      </c>
      <c r="E26" s="17">
        <v>45474</v>
      </c>
      <c r="F26" s="18">
        <v>46568</v>
      </c>
      <c r="G26" s="15">
        <v>2024043</v>
      </c>
      <c r="H26" s="14">
        <v>37</v>
      </c>
      <c r="I26" s="11" t="s">
        <v>18</v>
      </c>
      <c r="J26" s="20">
        <v>2.5</v>
      </c>
      <c r="K26" s="35">
        <f>SUM(37*2.5)</f>
        <v>92.5</v>
      </c>
      <c r="L26" s="30"/>
      <c r="M26" s="31"/>
      <c r="N26" s="32"/>
      <c r="O26" s="35">
        <f>SUM(37*2.5)</f>
        <v>92.5</v>
      </c>
    </row>
    <row r="27" ht="22" customHeight="1" spans="1:15">
      <c r="A27" s="11">
        <v>25</v>
      </c>
      <c r="B27" s="11" t="s">
        <v>64</v>
      </c>
      <c r="C27" s="11">
        <v>1</v>
      </c>
      <c r="D27" s="11" t="s">
        <v>65</v>
      </c>
      <c r="E27" s="17">
        <v>45474</v>
      </c>
      <c r="F27" s="18">
        <v>46568</v>
      </c>
      <c r="G27" s="11">
        <v>2024044</v>
      </c>
      <c r="H27" s="20">
        <v>21</v>
      </c>
      <c r="I27" s="11" t="s">
        <v>31</v>
      </c>
      <c r="J27" s="20">
        <v>2.5</v>
      </c>
      <c r="K27" s="35">
        <v>52.5</v>
      </c>
      <c r="L27" s="30"/>
      <c r="M27" s="31"/>
      <c r="N27" s="32"/>
      <c r="O27" s="35">
        <v>52.5</v>
      </c>
    </row>
    <row r="28" ht="22" customHeight="1" spans="1:15">
      <c r="A28" s="11">
        <v>26</v>
      </c>
      <c r="B28" s="11" t="s">
        <v>66</v>
      </c>
      <c r="C28" s="11">
        <v>2</v>
      </c>
      <c r="D28" s="11" t="s">
        <v>67</v>
      </c>
      <c r="E28" s="17">
        <v>45505</v>
      </c>
      <c r="F28" s="21">
        <v>46599</v>
      </c>
      <c r="G28" s="22">
        <v>2024023</v>
      </c>
      <c r="H28" s="20">
        <v>38.58</v>
      </c>
      <c r="I28" s="11" t="s">
        <v>31</v>
      </c>
      <c r="J28" s="36">
        <v>6.5</v>
      </c>
      <c r="K28" s="20">
        <v>250.77</v>
      </c>
      <c r="L28" s="37">
        <v>0</v>
      </c>
      <c r="M28" s="20">
        <v>0</v>
      </c>
      <c r="N28" s="38" t="s">
        <v>68</v>
      </c>
      <c r="O28" s="20">
        <v>250.77</v>
      </c>
    </row>
    <row r="29" ht="22" customHeight="1" spans="1:15">
      <c r="A29" s="11">
        <v>27</v>
      </c>
      <c r="B29" s="11" t="s">
        <v>69</v>
      </c>
      <c r="C29" s="11">
        <v>1</v>
      </c>
      <c r="D29" s="11" t="s">
        <v>70</v>
      </c>
      <c r="E29" s="17">
        <v>45505</v>
      </c>
      <c r="F29" s="21">
        <v>46599</v>
      </c>
      <c r="G29" s="22">
        <v>2024024</v>
      </c>
      <c r="H29" s="20">
        <v>38.58</v>
      </c>
      <c r="I29" s="11" t="s">
        <v>31</v>
      </c>
      <c r="J29" s="36">
        <v>6.5</v>
      </c>
      <c r="K29" s="20">
        <v>250.77</v>
      </c>
      <c r="L29" s="37">
        <v>0</v>
      </c>
      <c r="M29" s="20">
        <v>0</v>
      </c>
      <c r="N29" s="39" t="s">
        <v>71</v>
      </c>
      <c r="O29" s="20">
        <v>250.77</v>
      </c>
    </row>
    <row r="30" ht="19.5" customHeight="1" spans="1:15">
      <c r="A30" s="23" t="s">
        <v>72</v>
      </c>
      <c r="B30" s="23"/>
      <c r="C30" s="23"/>
      <c r="D30" s="24"/>
      <c r="E30" s="23"/>
      <c r="F30" s="23"/>
      <c r="G30" s="23"/>
      <c r="H30" s="25"/>
      <c r="I30" s="23"/>
      <c r="J30" s="23"/>
      <c r="K30" s="23"/>
      <c r="L30" s="23"/>
      <c r="M30" s="23"/>
      <c r="N30" s="23"/>
      <c r="O30" s="23"/>
    </row>
    <row r="31" ht="19.5" customHeight="1" spans="2:15">
      <c r="B31" s="26"/>
      <c r="C31" s="26"/>
      <c r="D31" s="27"/>
      <c r="E31" s="26"/>
      <c r="F31" s="26"/>
      <c r="G31" s="26"/>
      <c r="H31" s="28"/>
      <c r="I31" s="26"/>
      <c r="J31" s="28"/>
      <c r="K31" s="28"/>
      <c r="L31" s="26"/>
      <c r="M31" s="28"/>
      <c r="N31" s="26"/>
      <c r="O31" s="28"/>
    </row>
    <row r="32" ht="19.5" customHeight="1" spans="2:15">
      <c r="B32" s="26"/>
      <c r="C32" s="26"/>
      <c r="D32" s="27"/>
      <c r="E32" s="26"/>
      <c r="F32" s="26"/>
      <c r="G32" s="26"/>
      <c r="H32" s="28"/>
      <c r="I32" s="26"/>
      <c r="J32" s="28"/>
      <c r="K32" s="28"/>
      <c r="L32" s="26"/>
      <c r="M32" s="28"/>
      <c r="N32" s="26"/>
      <c r="O32" s="28"/>
    </row>
    <row r="33" ht="19.5" customHeight="1" spans="2:15">
      <c r="B33" s="26"/>
      <c r="C33" s="26"/>
      <c r="D33" s="27"/>
      <c r="E33" s="26"/>
      <c r="F33" s="26"/>
      <c r="G33" s="26"/>
      <c r="H33" s="28"/>
      <c r="I33" s="26"/>
      <c r="J33" s="28"/>
      <c r="K33" s="28"/>
      <c r="L33" s="26"/>
      <c r="M33" s="28"/>
      <c r="N33" s="26"/>
      <c r="O33" s="28"/>
    </row>
    <row r="34" ht="19.5" customHeight="1" spans="2:15">
      <c r="B34" s="26"/>
      <c r="C34" s="26"/>
      <c r="D34" s="27"/>
      <c r="E34" s="26"/>
      <c r="F34" s="26"/>
      <c r="G34" s="26"/>
      <c r="H34" s="28"/>
      <c r="I34" s="26"/>
      <c r="J34" s="28"/>
      <c r="K34" s="28"/>
      <c r="L34" s="23" t="s">
        <v>73</v>
      </c>
      <c r="M34" s="25"/>
      <c r="N34" s="23"/>
      <c r="O34" s="28"/>
    </row>
    <row r="35" ht="19.5" customHeight="1" spans="2:15">
      <c r="B35" s="26"/>
      <c r="C35" s="26"/>
      <c r="D35" s="27"/>
      <c r="E35" s="26"/>
      <c r="F35" s="26"/>
      <c r="G35" s="26"/>
      <c r="H35" s="28"/>
      <c r="I35" s="26"/>
      <c r="J35" s="28"/>
      <c r="K35" s="28"/>
      <c r="L35" s="23" t="s">
        <v>74</v>
      </c>
      <c r="M35" s="25"/>
      <c r="N35" s="23"/>
      <c r="O35" s="28"/>
    </row>
    <row r="36" ht="19.5" customHeight="1" spans="2:15">
      <c r="B36" s="26"/>
      <c r="C36" s="26"/>
      <c r="D36" s="27"/>
      <c r="E36" s="26"/>
      <c r="F36" s="26"/>
      <c r="G36" s="26"/>
      <c r="H36" s="28"/>
      <c r="I36" s="26"/>
      <c r="J36" s="28"/>
      <c r="K36" s="28"/>
      <c r="L36" s="40">
        <v>45505</v>
      </c>
      <c r="M36" s="25"/>
      <c r="N36" s="23"/>
      <c r="O36" s="28"/>
    </row>
    <row r="37" ht="19.5" customHeight="1" spans="2:15">
      <c r="B37" s="26"/>
      <c r="C37" s="26"/>
      <c r="D37" s="26"/>
      <c r="E37" s="26"/>
      <c r="F37" s="26"/>
      <c r="G37" s="26"/>
      <c r="H37" s="28"/>
      <c r="I37" s="26"/>
      <c r="J37" s="28"/>
      <c r="K37" s="28"/>
      <c r="L37" s="26"/>
      <c r="M37" s="28"/>
      <c r="N37" s="26"/>
      <c r="O37" s="28"/>
    </row>
    <row r="38" ht="19.5" customHeight="1"/>
    <row r="39" ht="19.5" customHeight="1"/>
  </sheetData>
  <mergeCells count="5">
    <mergeCell ref="A1:O1"/>
    <mergeCell ref="A30:O30"/>
    <mergeCell ref="L34:N34"/>
    <mergeCell ref="L35:N35"/>
    <mergeCell ref="L36:N36"/>
  </mergeCells>
  <conditionalFormatting sqref="B4">
    <cfRule type="expression" dxfId="0" priority="51">
      <formula>IF($P4&gt;3,1,0)</formula>
    </cfRule>
  </conditionalFormatting>
  <conditionalFormatting sqref="E4">
    <cfRule type="expression" dxfId="0" priority="35">
      <formula>IF(#REF!&gt;3,1,0)</formula>
    </cfRule>
  </conditionalFormatting>
  <conditionalFormatting sqref="F4">
    <cfRule type="expression" dxfId="0" priority="34">
      <formula>IF($P4&gt;3,1,0)</formula>
    </cfRule>
    <cfRule type="expression" dxfId="0" priority="33">
      <formula>IF($P4&gt;3,1,0)</formula>
    </cfRule>
    <cfRule type="expression" dxfId="1" priority="32">
      <formula>P4="合同即将到期"</formula>
    </cfRule>
  </conditionalFormatting>
  <conditionalFormatting sqref="B5">
    <cfRule type="expression" dxfId="0" priority="50">
      <formula>IF($P5&gt;3,1,0)</formula>
    </cfRule>
  </conditionalFormatting>
  <conditionalFormatting sqref="B6">
    <cfRule type="expression" dxfId="0" priority="52">
      <formula>IF($P6&gt;3,1,0)</formula>
    </cfRule>
  </conditionalFormatting>
  <conditionalFormatting sqref="E8">
    <cfRule type="expression" dxfId="0" priority="27">
      <formula>IF(#REF!&gt;3,1,0)</formula>
    </cfRule>
  </conditionalFormatting>
  <conditionalFormatting sqref="F8">
    <cfRule type="expression" dxfId="0" priority="26">
      <formula>IF(#REF!&gt;3,1,0)</formula>
    </cfRule>
    <cfRule type="expression" dxfId="1" priority="25">
      <formula>N8="合同即将到期"</formula>
    </cfRule>
  </conditionalFormatting>
  <conditionalFormatting sqref="B9">
    <cfRule type="expression" dxfId="0" priority="49">
      <formula>IF($P9&gt;3,1,0)</formula>
    </cfRule>
  </conditionalFormatting>
  <conditionalFormatting sqref="E9">
    <cfRule type="expression" dxfId="0" priority="20">
      <formula>IF(#REF!&gt;3,1,0)</formula>
    </cfRule>
  </conditionalFormatting>
  <conditionalFormatting sqref="F9">
    <cfRule type="expression" dxfId="0" priority="19">
      <formula>IF($P9&gt;3,1,0)</formula>
    </cfRule>
    <cfRule type="expression" dxfId="0" priority="18">
      <formula>IF($P9&gt;3,1,0)</formula>
    </cfRule>
    <cfRule type="expression" dxfId="1" priority="17">
      <formula>P9="合同即将到期"</formula>
    </cfRule>
  </conditionalFormatting>
  <conditionalFormatting sqref="H9">
    <cfRule type="expression" dxfId="0" priority="11">
      <formula>IF(#REF!&gt;3,1,0)</formula>
    </cfRule>
  </conditionalFormatting>
  <conditionalFormatting sqref="B10">
    <cfRule type="expression" dxfId="0" priority="48">
      <formula>IF($P10&gt;3,1,0)</formula>
    </cfRule>
  </conditionalFormatting>
  <conditionalFormatting sqref="B11">
    <cfRule type="expression" dxfId="0" priority="47">
      <formula>IF($P11&gt;3,1,0)</formula>
    </cfRule>
  </conditionalFormatting>
  <conditionalFormatting sqref="B12">
    <cfRule type="expression" dxfId="0" priority="46">
      <formula>IF($P12&gt;3,1,0)</formula>
    </cfRule>
  </conditionalFormatting>
  <conditionalFormatting sqref="H12">
    <cfRule type="expression" dxfId="0" priority="9">
      <formula>IF(#REF!&gt;3,1,0)</formula>
    </cfRule>
  </conditionalFormatting>
  <conditionalFormatting sqref="B13">
    <cfRule type="expression" dxfId="0" priority="45">
      <formula>IF($P13&gt;3,1,0)</formula>
    </cfRule>
  </conditionalFormatting>
  <conditionalFormatting sqref="H13">
    <cfRule type="expression" dxfId="0" priority="8">
      <formula>IF(#REF!&gt;3,1,0)</formula>
    </cfRule>
  </conditionalFormatting>
  <conditionalFormatting sqref="B14">
    <cfRule type="expression" dxfId="0" priority="44">
      <formula>IF($P14&gt;3,1,0)</formula>
    </cfRule>
  </conditionalFormatting>
  <conditionalFormatting sqref="H14">
    <cfRule type="expression" dxfId="0" priority="7">
      <formula>IF(#REF!&gt;3,1,0)</formula>
    </cfRule>
  </conditionalFormatting>
  <conditionalFormatting sqref="B15">
    <cfRule type="expression" dxfId="0" priority="43">
      <formula>IF($P15&gt;3,1,0)</formula>
    </cfRule>
  </conditionalFormatting>
  <conditionalFormatting sqref="H15">
    <cfRule type="expression" dxfId="0" priority="6">
      <formula>IF(#REF!&gt;3,1,0)</formula>
    </cfRule>
  </conditionalFormatting>
  <conditionalFormatting sqref="B16">
    <cfRule type="expression" dxfId="0" priority="42">
      <formula>IF($P16&gt;3,1,0)</formula>
    </cfRule>
  </conditionalFormatting>
  <conditionalFormatting sqref="B17">
    <cfRule type="expression" dxfId="0" priority="41">
      <formula>IF($P17&gt;3,1,0)</formula>
    </cfRule>
  </conditionalFormatting>
  <conditionalFormatting sqref="B19">
    <cfRule type="expression" dxfId="0" priority="40">
      <formula>IF($P19&gt;3,1,0)</formula>
    </cfRule>
  </conditionalFormatting>
  <conditionalFormatting sqref="B20">
    <cfRule type="expression" dxfId="0" priority="39">
      <formula>IF($P20&gt;3,1,0)</formula>
    </cfRule>
  </conditionalFormatting>
  <conditionalFormatting sqref="B21">
    <cfRule type="expression" dxfId="0" priority="38">
      <formula>IF($P21&gt;3,1,0)</formula>
    </cfRule>
  </conditionalFormatting>
  <conditionalFormatting sqref="B22">
    <cfRule type="expression" dxfId="0" priority="36">
      <formula>IF($P22&gt;3,1,0)</formula>
    </cfRule>
  </conditionalFormatting>
  <conditionalFormatting sqref="B23">
    <cfRule type="expression" dxfId="0" priority="37">
      <formula>IF($P23&gt;3,1,0)</formula>
    </cfRule>
  </conditionalFormatting>
  <conditionalFormatting sqref="H25">
    <cfRule type="expression" dxfId="0" priority="2">
      <formula>IF(#REF!&gt;3,1,0)</formula>
    </cfRule>
  </conditionalFormatting>
  <conditionalFormatting sqref="H26">
    <cfRule type="expression" dxfId="0" priority="1">
      <formula>IF(#REF!&gt;3,1,0)</formula>
    </cfRule>
  </conditionalFormatting>
  <conditionalFormatting sqref="E27">
    <cfRule type="expression" dxfId="0" priority="24">
      <formula>IF(#REF!&gt;3,1,0)</formula>
    </cfRule>
  </conditionalFormatting>
  <conditionalFormatting sqref="F27">
    <cfRule type="expression" dxfId="0" priority="23">
      <formula>IF($P27&gt;3,1,0)</formula>
    </cfRule>
    <cfRule type="expression" dxfId="0" priority="22">
      <formula>IF($P27&gt;3,1,0)</formula>
    </cfRule>
    <cfRule type="expression" dxfId="1" priority="21">
      <formula>P27="合同即将到期"</formula>
    </cfRule>
  </conditionalFormatting>
  <conditionalFormatting sqref="E5:E6">
    <cfRule type="expression" dxfId="0" priority="31">
      <formula>IF(#REF!&gt;3,1,0)</formula>
    </cfRule>
  </conditionalFormatting>
  <conditionalFormatting sqref="E10:E26">
    <cfRule type="expression" dxfId="0" priority="16">
      <formula>IF(#REF!&gt;3,1,0)</formula>
    </cfRule>
  </conditionalFormatting>
  <conditionalFormatting sqref="F5:F6">
    <cfRule type="expression" dxfId="0" priority="30">
      <formula>IF($P5&gt;3,1,0)</formula>
    </cfRule>
    <cfRule type="expression" dxfId="0" priority="29">
      <formula>IF($P5&gt;3,1,0)</formula>
    </cfRule>
    <cfRule type="expression" dxfId="1" priority="28">
      <formula>P5="合同即将到期"</formula>
    </cfRule>
  </conditionalFormatting>
  <conditionalFormatting sqref="F10:F26">
    <cfRule type="expression" dxfId="0" priority="15">
      <formula>IF($P10&gt;3,1,0)</formula>
    </cfRule>
    <cfRule type="expression" dxfId="0" priority="14">
      <formula>IF($P10&gt;3,1,0)</formula>
    </cfRule>
    <cfRule type="expression" dxfId="1" priority="13">
      <formula>P10="合同即将到期"</formula>
    </cfRule>
  </conditionalFormatting>
  <conditionalFormatting sqref="H3:H8">
    <cfRule type="expression" dxfId="0" priority="12">
      <formula>IF(#REF!&gt;3,1,0)</formula>
    </cfRule>
  </conditionalFormatting>
  <conditionalFormatting sqref="H10:H11">
    <cfRule type="expression" dxfId="0" priority="10">
      <formula>IF(#REF!&gt;3,1,0)</formula>
    </cfRule>
  </conditionalFormatting>
  <conditionalFormatting sqref="H16:H17">
    <cfRule type="expression" dxfId="0" priority="5">
      <formula>IF(#REF!&gt;3,1,0)</formula>
    </cfRule>
  </conditionalFormatting>
  <conditionalFormatting sqref="H18:H22">
    <cfRule type="expression" dxfId="0" priority="4">
      <formula>IF(#REF!&gt;3,1,0)</formula>
    </cfRule>
  </conditionalFormatting>
  <conditionalFormatting sqref="H23:H24">
    <cfRule type="expression" dxfId="0" priority="3">
      <formula>IF(#REF!&gt;3,1,0)</formula>
    </cfRule>
  </conditionalFormatting>
  <conditionalFormatting sqref="J28:J29">
    <cfRule type="expression" dxfId="0" priority="60">
      <formula>IF(#REF!&gt;3,1,0)</formula>
    </cfRule>
  </conditionalFormatting>
  <printOptions horizontalCentered="1"/>
  <pageMargins left="0.196527777777778" right="0.19652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刘卫权</dc:creator>
  <cp:lastModifiedBy>刘卫权</cp:lastModifiedBy>
  <dcterms:created xsi:type="dcterms:W3CDTF">2022-11-01T03:23:00Z</dcterms:created>
  <dcterms:modified xsi:type="dcterms:W3CDTF">2024-08-01T01:12:36Z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3B2A57D8BE09409890C40E4D6D1F2AE6</vt:lpwstr>
  </property>
  <property fmtid="{D5CDD505-2E9C-101B-9397-08002B2CF9AE}" pid="3" name="KSOProductBuildVer">
    <vt:lpwstr>2052-11.8.2.12055</vt:lpwstr>
  </property>
</Properties>
</file>